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perez\Documents\MERCADEO UNIDO (UNIMAR)\NUMAR\PROMOCION 70 ANIVESARIO\"/>
    </mc:Choice>
  </mc:AlternateContent>
  <bookViews>
    <workbookView xWindow="0" yWindow="0" windowWidth="15360" windowHeight="5475" activeTab="1"/>
  </bookViews>
  <sheets>
    <sheet name="Hoja1" sheetId="1" r:id="rId1"/>
    <sheet name="500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29" i="1" l="1"/>
  <c r="C128" i="1"/>
  <c r="K112" i="1"/>
  <c r="K97" i="1"/>
  <c r="K82" i="1"/>
  <c r="K66" i="1"/>
  <c r="K51" i="1"/>
  <c r="K36" i="1"/>
  <c r="K21" i="1"/>
  <c r="K7" i="1"/>
</calcChain>
</file>

<file path=xl/sharedStrings.xml><?xml version="1.0" encoding="utf-8"?>
<sst xmlns="http://schemas.openxmlformats.org/spreadsheetml/2006/main" count="144" uniqueCount="46">
  <si>
    <t>Combos Promo 70 Aniversario Numar.</t>
  </si>
  <si>
    <t>Combo Bambu</t>
  </si>
  <si>
    <t>1 Cuchara Bambu</t>
  </si>
  <si>
    <t>1 Tenedor Bambu</t>
  </si>
  <si>
    <t>1 Spatula Bambu</t>
  </si>
  <si>
    <t>2 Marg.Numar 1x4 Barra.</t>
  </si>
  <si>
    <t>Cantidad:</t>
  </si>
  <si>
    <t>1 Tabla Bambu</t>
  </si>
  <si>
    <t>Combo Manopla y Brocha Barnizar</t>
  </si>
  <si>
    <t>1 Brocha Barnizar</t>
  </si>
  <si>
    <t>1 Manopla/Guante #1</t>
  </si>
  <si>
    <t>1 Bolsita Multiusos Numar</t>
  </si>
  <si>
    <t>Combo Set de Cuchillos Baikisier.</t>
  </si>
  <si>
    <t>1 Set de Cuchillos Baikisier</t>
  </si>
  <si>
    <t>Combo Tabla y Cubiertos</t>
  </si>
  <si>
    <t>1 Set de Cubiertos Popic</t>
  </si>
  <si>
    <t>1 Set de Cocina Yulix</t>
  </si>
  <si>
    <t>Combo Tabla Bambu #2</t>
  </si>
  <si>
    <t>1 Tabla Bambu Saraby Angosta</t>
  </si>
  <si>
    <t>150 Combos</t>
  </si>
  <si>
    <t>Combo Tabla Bambu #1</t>
  </si>
  <si>
    <t>Combo Manopla y Cubiertos</t>
  </si>
  <si>
    <t>1 Manopla/Calcis/Guante #2</t>
  </si>
  <si>
    <t>100 Combos</t>
  </si>
  <si>
    <t>Combo Tabla Fibra Bambu y Brocha</t>
  </si>
  <si>
    <t>1 Tabla Fibra de Bambu</t>
  </si>
  <si>
    <t>Costo</t>
  </si>
  <si>
    <t xml:space="preserve">No Incluye </t>
  </si>
  <si>
    <t>Costo Marg</t>
  </si>
  <si>
    <t>y Bolsita</t>
  </si>
  <si>
    <t>Resumen</t>
  </si>
  <si>
    <t>Tipos de Combos</t>
  </si>
  <si>
    <t>Rubro</t>
  </si>
  <si>
    <t>Cant.</t>
  </si>
  <si>
    <t>Cantidad Combos</t>
  </si>
  <si>
    <t>Uds Regalias Empleadas</t>
  </si>
  <si>
    <t>Total Regalias Compradas</t>
  </si>
  <si>
    <t>% Empleadas Promocion</t>
  </si>
  <si>
    <t>% Eventos Especiales</t>
  </si>
  <si>
    <t>30 Combos</t>
  </si>
  <si>
    <t>115 Combos</t>
  </si>
  <si>
    <t>110 Combos</t>
  </si>
  <si>
    <t>Uds Numar Empleadas</t>
  </si>
  <si>
    <t>uds de bolistas Empleadas</t>
  </si>
  <si>
    <t>59 Combos</t>
  </si>
  <si>
    <t>Combos Promo 70 Aniversario Numar. ANEXO #1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</si>
</sst>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8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/>
    <xf numFmtId="0" fontId="5" fillId="0" borderId="0" xfId="0" applyFont="1"/>
    <xf numFmtId="0" fontId="0" fillId="2" borderId="0" xfId="0" applyFill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37" fontId="2" fillId="3" borderId="0" xfId="0" applyNumberFormat="1" applyFont="1" applyFill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9" fontId="0" fillId="0" borderId="0" xfId="1" applyFont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106681</xdr:colOff>
      <xdr:row>2</xdr:row>
      <xdr:rowOff>7620</xdr:rowOff>
    </xdr:from>
    <xdr:to>
      <xdr:col>2</xdr:col>
      <xdr:colOff>579774</xdr:colOff>
      <xdr:row>13</xdr:row>
      <xdr:rowOff>155940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1" y="335280"/>
          <a:ext cx="2058053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5</xdr:row>
      <xdr:rowOff>38100</xdr:rowOff>
    </xdr:from>
    <xdr:to>
      <xdr:col>6</xdr:col>
      <xdr:colOff>325620</xdr:colOff>
      <xdr:row>11</xdr:row>
      <xdr:rowOff>20820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73152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220980</xdr:colOff>
      <xdr:row>5</xdr:row>
      <xdr:rowOff>7620</xdr:rowOff>
    </xdr:from>
    <xdr:to>
      <xdr:col>7</xdr:col>
      <xdr:colOff>508500</xdr:colOff>
      <xdr:row>10</xdr:row>
      <xdr:rowOff>173220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5860" y="70104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281940</xdr:colOff>
      <xdr:row>16</xdr:row>
      <xdr:rowOff>45720</xdr:rowOff>
    </xdr:from>
    <xdr:to>
      <xdr:col>2</xdr:col>
      <xdr:colOff>380332</xdr:colOff>
      <xdr:row>28</xdr:row>
      <xdr:rowOff>11160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2933700"/>
          <a:ext cx="168335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</xdr:colOff>
      <xdr:row>39</xdr:row>
      <xdr:rowOff>45720</xdr:rowOff>
    </xdr:from>
    <xdr:to>
      <xdr:col>2</xdr:col>
      <xdr:colOff>781740</xdr:colOff>
      <xdr:row>42</xdr:row>
      <xdr:rowOff>109080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7139940"/>
          <a:ext cx="2313360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38100</xdr:colOff>
      <xdr:row>19</xdr:row>
      <xdr:rowOff>38100</xdr:rowOff>
    </xdr:from>
    <xdr:ext cx="1080000" cy="1080000"/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914400"/>
          <a:ext cx="1080000" cy="1080000"/>
        </a:xfrm>
        <a:prstGeom prst="rect">
          <a:avLst/>
        </a:prstGeom>
      </xdr:spPr>
    </xdr:pic>
    <xdr:clientData/>
  </xdr:oneCellAnchor>
  <xdr:oneCellAnchor>
    <xdr:from>
      <xdr:col>6</xdr:col>
      <xdr:colOff>220980</xdr:colOff>
      <xdr:row>19</xdr:row>
      <xdr:rowOff>7620</xdr:rowOff>
    </xdr:from>
    <xdr:ext cx="1080000" cy="1080000"/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5860" y="883920"/>
          <a:ext cx="1080000" cy="1080000"/>
        </a:xfrm>
        <a:prstGeom prst="rect">
          <a:avLst/>
        </a:prstGeom>
      </xdr:spPr>
    </xdr:pic>
    <xdr:clientData/>
  </xdr:oneCellAnchor>
  <xdr:twoCellAnchor editAs="oneCell">
    <xdr:from>
      <xdr:col>0</xdr:col>
      <xdr:colOff>601981</xdr:colOff>
      <xdr:row>30</xdr:row>
      <xdr:rowOff>38100</xdr:rowOff>
    </xdr:from>
    <xdr:to>
      <xdr:col>2</xdr:col>
      <xdr:colOff>388959</xdr:colOff>
      <xdr:row>39</xdr:row>
      <xdr:rowOff>12180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1" y="5486400"/>
          <a:ext cx="1371938" cy="1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731520</xdr:colOff>
      <xdr:row>34</xdr:row>
      <xdr:rowOff>7620</xdr:rowOff>
    </xdr:from>
    <xdr:ext cx="1080000" cy="1080000"/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3920" y="6187440"/>
          <a:ext cx="1080000" cy="1080000"/>
        </a:xfrm>
        <a:prstGeom prst="rect">
          <a:avLst/>
        </a:prstGeom>
      </xdr:spPr>
    </xdr:pic>
    <xdr:clientData/>
  </xdr:oneCellAnchor>
  <xdr:oneCellAnchor>
    <xdr:from>
      <xdr:col>7</xdr:col>
      <xdr:colOff>121920</xdr:colOff>
      <xdr:row>33</xdr:row>
      <xdr:rowOff>160020</xdr:rowOff>
    </xdr:from>
    <xdr:ext cx="1080000" cy="1080000"/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280" y="6156960"/>
          <a:ext cx="1080000" cy="1080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60</xdr:row>
      <xdr:rowOff>38100</xdr:rowOff>
    </xdr:from>
    <xdr:to>
      <xdr:col>2</xdr:col>
      <xdr:colOff>695040</xdr:colOff>
      <xdr:row>66</xdr:row>
      <xdr:rowOff>20820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55680"/>
          <a:ext cx="22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198120</xdr:colOff>
      <xdr:row>46</xdr:row>
      <xdr:rowOff>30480</xdr:rowOff>
    </xdr:from>
    <xdr:to>
      <xdr:col>2</xdr:col>
      <xdr:colOff>568461</xdr:colOff>
      <xdr:row>56</xdr:row>
      <xdr:rowOff>181680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8404860"/>
          <a:ext cx="1955301" cy="19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731520</xdr:colOff>
      <xdr:row>50</xdr:row>
      <xdr:rowOff>7620</xdr:rowOff>
    </xdr:from>
    <xdr:ext cx="1080000" cy="1080000"/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3920" y="6187440"/>
          <a:ext cx="1080000" cy="1080000"/>
        </a:xfrm>
        <a:prstGeom prst="rect">
          <a:avLst/>
        </a:prstGeom>
      </xdr:spPr>
    </xdr:pic>
    <xdr:clientData/>
  </xdr:oneCellAnchor>
  <xdr:oneCellAnchor>
    <xdr:from>
      <xdr:col>7</xdr:col>
      <xdr:colOff>121920</xdr:colOff>
      <xdr:row>49</xdr:row>
      <xdr:rowOff>160020</xdr:rowOff>
    </xdr:from>
    <xdr:ext cx="1080000" cy="1080000"/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280" y="6156960"/>
          <a:ext cx="1080000" cy="1080000"/>
        </a:xfrm>
        <a:prstGeom prst="rect">
          <a:avLst/>
        </a:prstGeom>
      </xdr:spPr>
    </xdr:pic>
    <xdr:clientData/>
  </xdr:oneCellAnchor>
  <xdr:twoCellAnchor editAs="oneCell">
    <xdr:from>
      <xdr:col>0</xdr:col>
      <xdr:colOff>525780</xdr:colOff>
      <xdr:row>65</xdr:row>
      <xdr:rowOff>99060</xdr:rowOff>
    </xdr:from>
    <xdr:to>
      <xdr:col>1</xdr:col>
      <xdr:colOff>705730</xdr:colOff>
      <xdr:row>73</xdr:row>
      <xdr:rowOff>76020</xdr:rowOff>
    </xdr:to>
    <xdr:pic>
      <xdr:nvPicPr>
        <xdr:cNvPr id="19" name="Imagen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12131040"/>
          <a:ext cx="97243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731520</xdr:colOff>
      <xdr:row>65</xdr:row>
      <xdr:rowOff>7620</xdr:rowOff>
    </xdr:from>
    <xdr:ext cx="1080000" cy="1080000"/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3920" y="9296400"/>
          <a:ext cx="1080000" cy="1080000"/>
        </a:xfrm>
        <a:prstGeom prst="rect">
          <a:avLst/>
        </a:prstGeom>
      </xdr:spPr>
    </xdr:pic>
    <xdr:clientData/>
  </xdr:oneCellAnchor>
  <xdr:oneCellAnchor>
    <xdr:from>
      <xdr:col>7</xdr:col>
      <xdr:colOff>121920</xdr:colOff>
      <xdr:row>64</xdr:row>
      <xdr:rowOff>160020</xdr:rowOff>
    </xdr:from>
    <xdr:ext cx="1080000" cy="1080000"/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280" y="9265920"/>
          <a:ext cx="1080000" cy="1080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75</xdr:row>
      <xdr:rowOff>83820</xdr:rowOff>
    </xdr:from>
    <xdr:to>
      <xdr:col>2</xdr:col>
      <xdr:colOff>47923</xdr:colOff>
      <xdr:row>88</xdr:row>
      <xdr:rowOff>46380</xdr:rowOff>
    </xdr:to>
    <xdr:pic>
      <xdr:nvPicPr>
        <xdr:cNvPr id="22" name="Imagen 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44600"/>
          <a:ext cx="1632883" cy="23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220980</xdr:colOff>
      <xdr:row>79</xdr:row>
      <xdr:rowOff>53340</xdr:rowOff>
    </xdr:from>
    <xdr:ext cx="1080000" cy="1080000"/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3380" y="14645640"/>
          <a:ext cx="1080000" cy="1080000"/>
        </a:xfrm>
        <a:prstGeom prst="rect">
          <a:avLst/>
        </a:prstGeom>
      </xdr:spPr>
    </xdr:pic>
    <xdr:clientData/>
  </xdr:oneCellAnchor>
  <xdr:oneCellAnchor>
    <xdr:from>
      <xdr:col>6</xdr:col>
      <xdr:colOff>403860</xdr:colOff>
      <xdr:row>79</xdr:row>
      <xdr:rowOff>22860</xdr:rowOff>
    </xdr:from>
    <xdr:ext cx="1080000" cy="1080000"/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40" y="14615160"/>
          <a:ext cx="1080000" cy="1080000"/>
        </a:xfrm>
        <a:prstGeom prst="rect">
          <a:avLst/>
        </a:prstGeom>
      </xdr:spPr>
    </xdr:pic>
    <xdr:clientData/>
  </xdr:oneCellAnchor>
  <xdr:oneCellAnchor>
    <xdr:from>
      <xdr:col>5</xdr:col>
      <xdr:colOff>731520</xdr:colOff>
      <xdr:row>95</xdr:row>
      <xdr:rowOff>7620</xdr:rowOff>
    </xdr:from>
    <xdr:ext cx="1080000" cy="1080000"/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3920" y="6370320"/>
          <a:ext cx="1080000" cy="1080000"/>
        </a:xfrm>
        <a:prstGeom prst="rect">
          <a:avLst/>
        </a:prstGeom>
      </xdr:spPr>
    </xdr:pic>
    <xdr:clientData/>
  </xdr:oneCellAnchor>
  <xdr:oneCellAnchor>
    <xdr:from>
      <xdr:col>7</xdr:col>
      <xdr:colOff>121920</xdr:colOff>
      <xdr:row>94</xdr:row>
      <xdr:rowOff>160020</xdr:rowOff>
    </xdr:from>
    <xdr:ext cx="1080000" cy="1080000"/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280" y="6339840"/>
          <a:ext cx="1080000" cy="1080000"/>
        </a:xfrm>
        <a:prstGeom prst="rect">
          <a:avLst/>
        </a:prstGeom>
      </xdr:spPr>
    </xdr:pic>
    <xdr:clientData/>
  </xdr:oneCellAnchor>
  <xdr:twoCellAnchor editAs="oneCell">
    <xdr:from>
      <xdr:col>1</xdr:col>
      <xdr:colOff>525780</xdr:colOff>
      <xdr:row>96</xdr:row>
      <xdr:rowOff>22860</xdr:rowOff>
    </xdr:from>
    <xdr:to>
      <xdr:col>2</xdr:col>
      <xdr:colOff>705730</xdr:colOff>
      <xdr:row>103</xdr:row>
      <xdr:rowOff>182700</xdr:rowOff>
    </xdr:to>
    <xdr:pic>
      <xdr:nvPicPr>
        <xdr:cNvPr id="27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" y="17724120"/>
          <a:ext cx="97243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15240</xdr:rowOff>
    </xdr:from>
    <xdr:to>
      <xdr:col>1</xdr:col>
      <xdr:colOff>639542</xdr:colOff>
      <xdr:row>97</xdr:row>
      <xdr:rowOff>175080</xdr:rowOff>
    </xdr:to>
    <xdr:pic>
      <xdr:nvPicPr>
        <xdr:cNvPr id="29" name="Imagen 2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19220"/>
          <a:ext cx="143202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115</xdr:row>
      <xdr:rowOff>68580</xdr:rowOff>
    </xdr:from>
    <xdr:to>
      <xdr:col>2</xdr:col>
      <xdr:colOff>766500</xdr:colOff>
      <xdr:row>118</xdr:row>
      <xdr:rowOff>131940</xdr:rowOff>
    </xdr:to>
    <xdr:pic>
      <xdr:nvPicPr>
        <xdr:cNvPr id="30" name="Imagen 2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244560"/>
          <a:ext cx="2313360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731520</xdr:colOff>
      <xdr:row>110</xdr:row>
      <xdr:rowOff>7620</xdr:rowOff>
    </xdr:from>
    <xdr:ext cx="1080000" cy="1080000"/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3920" y="6370320"/>
          <a:ext cx="1080000" cy="1080000"/>
        </a:xfrm>
        <a:prstGeom prst="rect">
          <a:avLst/>
        </a:prstGeom>
      </xdr:spPr>
    </xdr:pic>
    <xdr:clientData/>
  </xdr:oneCellAnchor>
  <xdr:oneCellAnchor>
    <xdr:from>
      <xdr:col>7</xdr:col>
      <xdr:colOff>121920</xdr:colOff>
      <xdr:row>109</xdr:row>
      <xdr:rowOff>160020</xdr:rowOff>
    </xdr:from>
    <xdr:ext cx="1080000" cy="1080000"/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280" y="6339840"/>
          <a:ext cx="1080000" cy="1080000"/>
        </a:xfrm>
        <a:prstGeom prst="rect">
          <a:avLst/>
        </a:prstGeom>
      </xdr:spPr>
    </xdr:pic>
    <xdr:clientData/>
  </xdr:oneCellAnchor>
  <xdr:twoCellAnchor editAs="oneCell">
    <xdr:from>
      <xdr:col>0</xdr:col>
      <xdr:colOff>365761</xdr:colOff>
      <xdr:row>105</xdr:row>
      <xdr:rowOff>91440</xdr:rowOff>
    </xdr:from>
    <xdr:to>
      <xdr:col>2</xdr:col>
      <xdr:colOff>314416</xdr:colOff>
      <xdr:row>115</xdr:row>
      <xdr:rowOff>62640</xdr:rowOff>
    </xdr:to>
    <xdr:pic>
      <xdr:nvPicPr>
        <xdr:cNvPr id="35" name="Imagen 3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1" y="19438620"/>
          <a:ext cx="1533615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314325</xdr:colOff>
      <xdr:row>3</xdr:row>
      <xdr:rowOff>180975</xdr:rowOff>
    </xdr:from>
    <xdr:to>
      <xdr:col>6</xdr:col>
      <xdr:colOff>601845</xdr:colOff>
      <xdr:row>9</xdr:row>
      <xdr:rowOff>163695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325" y="895350"/>
          <a:ext cx="1049520" cy="1125720"/>
        </a:xfrm>
        <a:prstGeom prst="rect">
          <a:avLst/>
        </a:prstGeom>
      </xdr:spPr>
    </xdr:pic>
    <xdr:clientData/>
  </xdr:twoCellAnchor>
  <xdr:twoCellAnchor editAs="oneCell">
    <xdr:from>
      <xdr:col>6</xdr:col>
      <xdr:colOff>535305</xdr:colOff>
      <xdr:row>4</xdr:row>
      <xdr:rowOff>95250</xdr:rowOff>
    </xdr:from>
    <xdr:to>
      <xdr:col>8</xdr:col>
      <xdr:colOff>60825</xdr:colOff>
      <xdr:row>10</xdr:row>
      <xdr:rowOff>70350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305" y="1000125"/>
          <a:ext cx="1049520" cy="1118100"/>
        </a:xfrm>
        <a:prstGeom prst="rect">
          <a:avLst/>
        </a:prstGeom>
      </xdr:spPr>
    </xdr:pic>
    <xdr:clientData/>
  </xdr:twoCellAnchor>
  <xdr:twoCellAnchor editAs="oneCell">
    <xdr:from>
      <xdr:col>0</xdr:col>
      <xdr:colOff>281940</xdr:colOff>
      <xdr:row>1</xdr:row>
      <xdr:rowOff>55245</xdr:rowOff>
    </xdr:from>
    <xdr:to>
      <xdr:col>2</xdr:col>
      <xdr:colOff>199357</xdr:colOff>
      <xdr:row>13</xdr:row>
      <xdr:rowOff>20685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388620"/>
          <a:ext cx="1622392" cy="225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38100</xdr:rowOff>
    </xdr:from>
    <xdr:to>
      <xdr:col>2</xdr:col>
      <xdr:colOff>514065</xdr:colOff>
      <xdr:row>37</xdr:row>
      <xdr:rowOff>20820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01450"/>
          <a:ext cx="2219040" cy="112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198120</xdr:colOff>
      <xdr:row>17</xdr:row>
      <xdr:rowOff>30480</xdr:rowOff>
    </xdr:from>
    <xdr:to>
      <xdr:col>2</xdr:col>
      <xdr:colOff>387486</xdr:colOff>
      <xdr:row>27</xdr:row>
      <xdr:rowOff>181680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8926830"/>
          <a:ext cx="1894341" cy="205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731520</xdr:colOff>
      <xdr:row>21</xdr:row>
      <xdr:rowOff>7620</xdr:rowOff>
    </xdr:from>
    <xdr:ext cx="1080000" cy="1080000"/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520" y="9665970"/>
          <a:ext cx="1080000" cy="1080000"/>
        </a:xfrm>
        <a:prstGeom prst="rect">
          <a:avLst/>
        </a:prstGeom>
      </xdr:spPr>
    </xdr:pic>
    <xdr:clientData/>
  </xdr:oneCellAnchor>
  <xdr:oneCellAnchor>
    <xdr:from>
      <xdr:col>7</xdr:col>
      <xdr:colOff>121920</xdr:colOff>
      <xdr:row>20</xdr:row>
      <xdr:rowOff>160020</xdr:rowOff>
    </xdr:from>
    <xdr:ext cx="1080000" cy="1080000"/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" y="9627870"/>
          <a:ext cx="1080000" cy="1080000"/>
        </a:xfrm>
        <a:prstGeom prst="rect">
          <a:avLst/>
        </a:prstGeom>
      </xdr:spPr>
    </xdr:pic>
    <xdr:clientData/>
  </xdr:oneCellAnchor>
  <xdr:twoCellAnchor editAs="oneCell">
    <xdr:from>
      <xdr:col>0</xdr:col>
      <xdr:colOff>525780</xdr:colOff>
      <xdr:row>36</xdr:row>
      <xdr:rowOff>99060</xdr:rowOff>
    </xdr:from>
    <xdr:to>
      <xdr:col>1</xdr:col>
      <xdr:colOff>705730</xdr:colOff>
      <xdr:row>44</xdr:row>
      <xdr:rowOff>76020</xdr:rowOff>
    </xdr:to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12614910"/>
          <a:ext cx="941950" cy="1500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731520</xdr:colOff>
      <xdr:row>36</xdr:row>
      <xdr:rowOff>7620</xdr:rowOff>
    </xdr:from>
    <xdr:ext cx="1080000" cy="1080000"/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520" y="12523470"/>
          <a:ext cx="1080000" cy="1080000"/>
        </a:xfrm>
        <a:prstGeom prst="rect">
          <a:avLst/>
        </a:prstGeom>
      </xdr:spPr>
    </xdr:pic>
    <xdr:clientData/>
  </xdr:oneCellAnchor>
  <xdr:oneCellAnchor>
    <xdr:from>
      <xdr:col>7</xdr:col>
      <xdr:colOff>121920</xdr:colOff>
      <xdr:row>35</xdr:row>
      <xdr:rowOff>160020</xdr:rowOff>
    </xdr:from>
    <xdr:ext cx="1080000" cy="1080000"/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" y="12485370"/>
          <a:ext cx="1080000" cy="1080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46</xdr:row>
      <xdr:rowOff>83820</xdr:rowOff>
    </xdr:from>
    <xdr:to>
      <xdr:col>1</xdr:col>
      <xdr:colOff>809923</xdr:colOff>
      <xdr:row>59</xdr:row>
      <xdr:rowOff>46380</xdr:rowOff>
    </xdr:to>
    <xdr:pic>
      <xdr:nvPicPr>
        <xdr:cNvPr id="19" name="Imagen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04670"/>
          <a:ext cx="1571923" cy="2439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220980</xdr:colOff>
      <xdr:row>50</xdr:row>
      <xdr:rowOff>53340</xdr:rowOff>
    </xdr:from>
    <xdr:ext cx="1080000" cy="1080000"/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980" y="15236190"/>
          <a:ext cx="1080000" cy="1080000"/>
        </a:xfrm>
        <a:prstGeom prst="rect">
          <a:avLst/>
        </a:prstGeom>
      </xdr:spPr>
    </xdr:pic>
    <xdr:clientData/>
  </xdr:oneCellAnchor>
  <xdr:oneCellAnchor>
    <xdr:from>
      <xdr:col>6</xdr:col>
      <xdr:colOff>403860</xdr:colOff>
      <xdr:row>50</xdr:row>
      <xdr:rowOff>22860</xdr:rowOff>
    </xdr:from>
    <xdr:ext cx="1080000" cy="1080000"/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5860" y="15205710"/>
          <a:ext cx="1080000" cy="1080000"/>
        </a:xfrm>
        <a:prstGeom prst="rect">
          <a:avLst/>
        </a:prstGeom>
      </xdr:spPr>
    </xdr:pic>
    <xdr:clientData/>
  </xdr:oneCellAnchor>
  <xdr:oneCellAnchor>
    <xdr:from>
      <xdr:col>5</xdr:col>
      <xdr:colOff>731520</xdr:colOff>
      <xdr:row>66</xdr:row>
      <xdr:rowOff>7620</xdr:rowOff>
    </xdr:from>
    <xdr:ext cx="1080000" cy="1080000"/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520" y="18238470"/>
          <a:ext cx="1080000" cy="1080000"/>
        </a:xfrm>
        <a:prstGeom prst="rect">
          <a:avLst/>
        </a:prstGeom>
      </xdr:spPr>
    </xdr:pic>
    <xdr:clientData/>
  </xdr:oneCellAnchor>
  <xdr:oneCellAnchor>
    <xdr:from>
      <xdr:col>7</xdr:col>
      <xdr:colOff>121920</xdr:colOff>
      <xdr:row>65</xdr:row>
      <xdr:rowOff>160020</xdr:rowOff>
    </xdr:from>
    <xdr:ext cx="1080000" cy="1080000"/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" y="18200370"/>
          <a:ext cx="1080000" cy="1080000"/>
        </a:xfrm>
        <a:prstGeom prst="rect">
          <a:avLst/>
        </a:prstGeom>
      </xdr:spPr>
    </xdr:pic>
    <xdr:clientData/>
  </xdr:oneCellAnchor>
  <xdr:twoCellAnchor editAs="oneCell">
    <xdr:from>
      <xdr:col>1</xdr:col>
      <xdr:colOff>525780</xdr:colOff>
      <xdr:row>67</xdr:row>
      <xdr:rowOff>22860</xdr:rowOff>
    </xdr:from>
    <xdr:to>
      <xdr:col>2</xdr:col>
      <xdr:colOff>524755</xdr:colOff>
      <xdr:row>74</xdr:row>
      <xdr:rowOff>182700</xdr:rowOff>
    </xdr:to>
    <xdr:pic>
      <xdr:nvPicPr>
        <xdr:cNvPr id="24" name="Imagen 2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18444210"/>
          <a:ext cx="941950" cy="1493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15240</xdr:rowOff>
    </xdr:from>
    <xdr:to>
      <xdr:col>1</xdr:col>
      <xdr:colOff>639542</xdr:colOff>
      <xdr:row>68</xdr:row>
      <xdr:rowOff>175080</xdr:rowOff>
    </xdr:to>
    <xdr:pic>
      <xdr:nvPicPr>
        <xdr:cNvPr id="25" name="Imagen 2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93590"/>
          <a:ext cx="1401542" cy="1493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731520</xdr:colOff>
      <xdr:row>81</xdr:row>
      <xdr:rowOff>7620</xdr:rowOff>
    </xdr:from>
    <xdr:ext cx="1080000" cy="1080000"/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520" y="21095970"/>
          <a:ext cx="1080000" cy="1080000"/>
        </a:xfrm>
        <a:prstGeom prst="rect">
          <a:avLst/>
        </a:prstGeom>
      </xdr:spPr>
    </xdr:pic>
    <xdr:clientData/>
  </xdr:oneCellAnchor>
  <xdr:oneCellAnchor>
    <xdr:from>
      <xdr:col>7</xdr:col>
      <xdr:colOff>121920</xdr:colOff>
      <xdr:row>80</xdr:row>
      <xdr:rowOff>160020</xdr:rowOff>
    </xdr:from>
    <xdr:ext cx="1080000" cy="1080000"/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" y="21057870"/>
          <a:ext cx="1080000" cy="1080000"/>
        </a:xfrm>
        <a:prstGeom prst="rect">
          <a:avLst/>
        </a:prstGeom>
      </xdr:spPr>
    </xdr:pic>
    <xdr:clientData/>
  </xdr:oneCellAnchor>
  <xdr:twoCellAnchor editAs="oneCell">
    <xdr:from>
      <xdr:col>0</xdr:col>
      <xdr:colOff>365761</xdr:colOff>
      <xdr:row>76</xdr:row>
      <xdr:rowOff>91440</xdr:rowOff>
    </xdr:from>
    <xdr:to>
      <xdr:col>2</xdr:col>
      <xdr:colOff>133441</xdr:colOff>
      <xdr:row>86</xdr:row>
      <xdr:rowOff>62640</xdr:rowOff>
    </xdr:to>
    <xdr:pic>
      <xdr:nvPicPr>
        <xdr:cNvPr id="29" name="Imagen 2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1" y="20227290"/>
          <a:ext cx="1472655" cy="18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141835</xdr:colOff>
      <xdr:row>85</xdr:row>
      <xdr:rowOff>180975</xdr:rowOff>
    </xdr:from>
    <xdr:to>
      <xdr:col>2</xdr:col>
      <xdr:colOff>664232</xdr:colOff>
      <xdr:row>89</xdr:row>
      <xdr:rowOff>133001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835" y="16516350"/>
          <a:ext cx="2227372" cy="7140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showGridLines="0" workbookViewId="0">
      <pane ySplit="1" topLeftCell="A91" activePane="bottomLeft" state="frozen"/>
      <selection pane="bottomLeft" sqref="A1:XFD1048576"/>
    </sheetView>
  </sheetViews>
  <sheetFormatPr baseColWidth="10" defaultRowHeight="15" x14ac:dyDescent="0.25"/>
  <sheetData>
    <row r="1" spans="1:11" ht="26.25" x14ac:dyDescent="0.4">
      <c r="A1" s="2" t="s">
        <v>0</v>
      </c>
    </row>
    <row r="2" spans="1:11" ht="14.45" customHeight="1" x14ac:dyDescent="0.4">
      <c r="A2" s="2"/>
    </row>
    <row r="5" spans="1:11" x14ac:dyDescent="0.25">
      <c r="D5" s="5" t="s">
        <v>1</v>
      </c>
      <c r="F5" s="3" t="s">
        <v>6</v>
      </c>
      <c r="G5" s="4" t="s">
        <v>19</v>
      </c>
    </row>
    <row r="6" spans="1:11" x14ac:dyDescent="0.25">
      <c r="K6" s="8" t="s">
        <v>26</v>
      </c>
    </row>
    <row r="7" spans="1:11" x14ac:dyDescent="0.25">
      <c r="D7" t="s">
        <v>2</v>
      </c>
      <c r="K7" s="9">
        <f>(875*3)*1.13</f>
        <v>2966.2499999999995</v>
      </c>
    </row>
    <row r="8" spans="1:11" x14ac:dyDescent="0.25">
      <c r="D8" t="s">
        <v>3</v>
      </c>
      <c r="K8" s="7" t="s">
        <v>27</v>
      </c>
    </row>
    <row r="9" spans="1:11" x14ac:dyDescent="0.25">
      <c r="D9" t="s">
        <v>4</v>
      </c>
      <c r="K9" s="7" t="s">
        <v>28</v>
      </c>
    </row>
    <row r="10" spans="1:11" x14ac:dyDescent="0.25">
      <c r="D10" t="s">
        <v>5</v>
      </c>
      <c r="K10" s="7" t="s">
        <v>29</v>
      </c>
    </row>
    <row r="11" spans="1:11" x14ac:dyDescent="0.25">
      <c r="D11" t="s">
        <v>11</v>
      </c>
    </row>
    <row r="15" spans="1:11" x14ac:dyDescent="0.25">
      <c r="A15" s="6"/>
      <c r="B15" s="6"/>
      <c r="C15" s="6"/>
      <c r="D15" s="6"/>
      <c r="E15" s="6"/>
      <c r="F15" s="6"/>
      <c r="G15" s="6"/>
      <c r="H15" s="6"/>
      <c r="I15" s="6"/>
    </row>
    <row r="19" spans="1:11" x14ac:dyDescent="0.25">
      <c r="D19" s="5" t="s">
        <v>20</v>
      </c>
      <c r="F19" s="3" t="s">
        <v>6</v>
      </c>
      <c r="G19" s="4" t="s">
        <v>23</v>
      </c>
    </row>
    <row r="20" spans="1:11" x14ac:dyDescent="0.25">
      <c r="K20" s="8" t="s">
        <v>26</v>
      </c>
    </row>
    <row r="21" spans="1:11" x14ac:dyDescent="0.25">
      <c r="D21" t="s">
        <v>7</v>
      </c>
      <c r="K21" s="9">
        <f>4100*1.13</f>
        <v>4633</v>
      </c>
    </row>
    <row r="22" spans="1:11" x14ac:dyDescent="0.25">
      <c r="D22" t="s">
        <v>5</v>
      </c>
      <c r="K22" s="7" t="s">
        <v>27</v>
      </c>
    </row>
    <row r="23" spans="1:11" x14ac:dyDescent="0.25">
      <c r="D23" t="s">
        <v>11</v>
      </c>
      <c r="K23" s="7" t="s">
        <v>28</v>
      </c>
    </row>
    <row r="24" spans="1:11" x14ac:dyDescent="0.25">
      <c r="K24" s="7" t="s">
        <v>29</v>
      </c>
    </row>
    <row r="30" spans="1:11" x14ac:dyDescent="0.25">
      <c r="A30" s="6"/>
      <c r="B30" s="6"/>
      <c r="C30" s="6"/>
      <c r="D30" s="6"/>
      <c r="E30" s="6"/>
      <c r="F30" s="6"/>
      <c r="G30" s="6"/>
      <c r="H30" s="6"/>
      <c r="I30" s="6"/>
    </row>
    <row r="33" spans="1:11" x14ac:dyDescent="0.25">
      <c r="D33" s="5" t="s">
        <v>8</v>
      </c>
      <c r="F33" s="3"/>
      <c r="G33" s="3" t="s">
        <v>6</v>
      </c>
      <c r="H33" s="4" t="s">
        <v>41</v>
      </c>
    </row>
    <row r="35" spans="1:11" x14ac:dyDescent="0.25">
      <c r="K35" s="8" t="s">
        <v>26</v>
      </c>
    </row>
    <row r="36" spans="1:11" x14ac:dyDescent="0.25">
      <c r="D36" t="s">
        <v>10</v>
      </c>
      <c r="K36" s="9">
        <f>(1550+1323)*1.13</f>
        <v>3246.49</v>
      </c>
    </row>
    <row r="37" spans="1:11" x14ac:dyDescent="0.25">
      <c r="D37" t="s">
        <v>9</v>
      </c>
      <c r="K37" s="7" t="s">
        <v>27</v>
      </c>
    </row>
    <row r="38" spans="1:11" x14ac:dyDescent="0.25">
      <c r="D38" t="s">
        <v>5</v>
      </c>
      <c r="K38" s="7" t="s">
        <v>28</v>
      </c>
    </row>
    <row r="39" spans="1:11" x14ac:dyDescent="0.25">
      <c r="D39" t="s">
        <v>11</v>
      </c>
      <c r="K39" s="7" t="s">
        <v>29</v>
      </c>
    </row>
    <row r="45" spans="1:11" x14ac:dyDescent="0.25">
      <c r="A45" s="6"/>
      <c r="B45" s="6"/>
      <c r="C45" s="6"/>
      <c r="D45" s="6"/>
      <c r="E45" s="6"/>
      <c r="F45" s="6"/>
      <c r="G45" s="6"/>
      <c r="H45" s="6"/>
      <c r="I45" s="6"/>
    </row>
    <row r="49" spans="1:11" x14ac:dyDescent="0.25">
      <c r="D49" s="5" t="s">
        <v>12</v>
      </c>
      <c r="F49" s="3"/>
      <c r="G49" s="3" t="s">
        <v>6</v>
      </c>
      <c r="H49" s="4" t="s">
        <v>39</v>
      </c>
    </row>
    <row r="50" spans="1:11" x14ac:dyDescent="0.25">
      <c r="K50" s="8" t="s">
        <v>26</v>
      </c>
    </row>
    <row r="51" spans="1:11" x14ac:dyDescent="0.25">
      <c r="K51" s="9">
        <f>(4160)*1.13</f>
        <v>4700.7999999999993</v>
      </c>
    </row>
    <row r="52" spans="1:11" x14ac:dyDescent="0.25">
      <c r="D52" t="s">
        <v>13</v>
      </c>
      <c r="K52" s="7" t="s">
        <v>27</v>
      </c>
    </row>
    <row r="53" spans="1:11" x14ac:dyDescent="0.25">
      <c r="D53" t="s">
        <v>5</v>
      </c>
      <c r="K53" s="7" t="s">
        <v>28</v>
      </c>
    </row>
    <row r="54" spans="1:11" x14ac:dyDescent="0.25">
      <c r="D54" t="s">
        <v>11</v>
      </c>
      <c r="K54" s="7" t="s">
        <v>29</v>
      </c>
    </row>
    <row r="60" spans="1:11" x14ac:dyDescent="0.25">
      <c r="A60" s="6"/>
      <c r="B60" s="6"/>
      <c r="C60" s="6"/>
      <c r="D60" s="6"/>
      <c r="E60" s="6"/>
      <c r="F60" s="6"/>
      <c r="G60" s="6"/>
      <c r="H60" s="6"/>
      <c r="I60" s="6"/>
    </row>
    <row r="64" spans="1:11" x14ac:dyDescent="0.25">
      <c r="D64" s="5" t="s">
        <v>14</v>
      </c>
      <c r="F64" s="3"/>
      <c r="G64" s="3" t="s">
        <v>6</v>
      </c>
      <c r="H64" s="4" t="s">
        <v>40</v>
      </c>
    </row>
    <row r="65" spans="1:11" x14ac:dyDescent="0.25">
      <c r="K65" s="8" t="s">
        <v>26</v>
      </c>
    </row>
    <row r="66" spans="1:11" x14ac:dyDescent="0.25">
      <c r="K66" s="9">
        <f>(713+1891)*1.13</f>
        <v>2942.5199999999995</v>
      </c>
    </row>
    <row r="67" spans="1:11" x14ac:dyDescent="0.25">
      <c r="D67" t="s">
        <v>16</v>
      </c>
      <c r="K67" s="7" t="s">
        <v>27</v>
      </c>
    </row>
    <row r="68" spans="1:11" x14ac:dyDescent="0.25">
      <c r="D68" t="s">
        <v>15</v>
      </c>
      <c r="K68" s="7" t="s">
        <v>28</v>
      </c>
    </row>
    <row r="69" spans="1:11" x14ac:dyDescent="0.25">
      <c r="D69" t="s">
        <v>5</v>
      </c>
      <c r="K69" s="7" t="s">
        <v>29</v>
      </c>
    </row>
    <row r="70" spans="1:11" x14ac:dyDescent="0.25">
      <c r="D70" t="s">
        <v>11</v>
      </c>
    </row>
    <row r="75" spans="1:11" x14ac:dyDescent="0.25">
      <c r="A75" s="6"/>
      <c r="B75" s="6"/>
      <c r="C75" s="6"/>
      <c r="D75" s="6"/>
      <c r="E75" s="6"/>
      <c r="F75" s="6"/>
      <c r="G75" s="6"/>
      <c r="H75" s="6"/>
      <c r="I75" s="6"/>
    </row>
    <row r="79" spans="1:11" x14ac:dyDescent="0.25">
      <c r="D79" s="5" t="s">
        <v>17</v>
      </c>
      <c r="F79" s="3" t="s">
        <v>6</v>
      </c>
      <c r="G79" s="4" t="s">
        <v>23</v>
      </c>
    </row>
    <row r="81" spans="1:11" x14ac:dyDescent="0.25">
      <c r="D81" t="s">
        <v>18</v>
      </c>
      <c r="K81" s="8" t="s">
        <v>26</v>
      </c>
    </row>
    <row r="82" spans="1:11" x14ac:dyDescent="0.25">
      <c r="D82" t="s">
        <v>5</v>
      </c>
      <c r="K82" s="9">
        <f>(4216)*1.13</f>
        <v>4764.08</v>
      </c>
    </row>
    <row r="83" spans="1:11" x14ac:dyDescent="0.25">
      <c r="D83" t="s">
        <v>11</v>
      </c>
      <c r="K83" s="7" t="s">
        <v>27</v>
      </c>
    </row>
    <row r="84" spans="1:11" x14ac:dyDescent="0.25">
      <c r="K84" s="7" t="s">
        <v>28</v>
      </c>
    </row>
    <row r="85" spans="1:11" x14ac:dyDescent="0.25">
      <c r="K85" s="7" t="s">
        <v>29</v>
      </c>
    </row>
    <row r="90" spans="1:11" x14ac:dyDescent="0.25">
      <c r="A90" s="6"/>
      <c r="B90" s="6"/>
      <c r="C90" s="6"/>
      <c r="D90" s="6"/>
      <c r="E90" s="6"/>
      <c r="F90" s="6"/>
      <c r="G90" s="6"/>
      <c r="H90" s="6"/>
      <c r="I90" s="6"/>
    </row>
    <row r="94" spans="1:11" x14ac:dyDescent="0.25">
      <c r="D94" s="5" t="s">
        <v>21</v>
      </c>
      <c r="F94" s="3"/>
      <c r="G94" s="3" t="s">
        <v>6</v>
      </c>
      <c r="H94" s="4" t="s">
        <v>23</v>
      </c>
    </row>
    <row r="96" spans="1:11" x14ac:dyDescent="0.25">
      <c r="K96" s="8" t="s">
        <v>26</v>
      </c>
    </row>
    <row r="97" spans="1:11" x14ac:dyDescent="0.25">
      <c r="D97" t="s">
        <v>22</v>
      </c>
      <c r="K97" s="9">
        <f>(713+2077)*1.13</f>
        <v>3152.7</v>
      </c>
    </row>
    <row r="98" spans="1:11" x14ac:dyDescent="0.25">
      <c r="D98" t="s">
        <v>15</v>
      </c>
      <c r="K98" s="7" t="s">
        <v>27</v>
      </c>
    </row>
    <row r="99" spans="1:11" x14ac:dyDescent="0.25">
      <c r="D99" t="s">
        <v>5</v>
      </c>
      <c r="K99" s="7" t="s">
        <v>28</v>
      </c>
    </row>
    <row r="100" spans="1:11" x14ac:dyDescent="0.25">
      <c r="D100" t="s">
        <v>11</v>
      </c>
      <c r="K100" s="7" t="s">
        <v>29</v>
      </c>
    </row>
    <row r="105" spans="1:11" x14ac:dyDescent="0.25">
      <c r="A105" s="6"/>
      <c r="B105" s="6"/>
      <c r="C105" s="6"/>
      <c r="D105" s="6"/>
      <c r="E105" s="6"/>
      <c r="F105" s="6"/>
      <c r="G105" s="6"/>
      <c r="H105" s="6"/>
      <c r="I105" s="6"/>
    </row>
    <row r="109" spans="1:11" x14ac:dyDescent="0.25">
      <c r="D109" s="5" t="s">
        <v>24</v>
      </c>
      <c r="F109" s="3"/>
      <c r="G109" s="3" t="s">
        <v>6</v>
      </c>
      <c r="H109" s="4" t="s">
        <v>23</v>
      </c>
    </row>
    <row r="111" spans="1:11" x14ac:dyDescent="0.25">
      <c r="K111" s="8" t="s">
        <v>26</v>
      </c>
    </row>
    <row r="112" spans="1:11" x14ac:dyDescent="0.25">
      <c r="D112" t="s">
        <v>25</v>
      </c>
      <c r="K112" s="9">
        <f>(1323+1395)*1.13</f>
        <v>3071.3399999999997</v>
      </c>
    </row>
    <row r="113" spans="1:11" x14ac:dyDescent="0.25">
      <c r="D113" t="s">
        <v>9</v>
      </c>
      <c r="K113" s="7" t="s">
        <v>27</v>
      </c>
    </row>
    <row r="114" spans="1:11" x14ac:dyDescent="0.25">
      <c r="D114" t="s">
        <v>5</v>
      </c>
      <c r="K114" s="7" t="s">
        <v>28</v>
      </c>
    </row>
    <row r="115" spans="1:11" x14ac:dyDescent="0.25">
      <c r="D115" t="s">
        <v>11</v>
      </c>
      <c r="K115" s="7" t="s">
        <v>29</v>
      </c>
    </row>
    <row r="120" spans="1:11" x14ac:dyDescent="0.25">
      <c r="A120" s="6"/>
      <c r="B120" s="6"/>
      <c r="C120" s="6"/>
      <c r="D120" s="6"/>
      <c r="E120" s="6"/>
      <c r="F120" s="6"/>
      <c r="G120" s="6"/>
      <c r="H120" s="6"/>
      <c r="I120" s="6"/>
    </row>
    <row r="121" spans="1:11" x14ac:dyDescent="0.25">
      <c r="A121" s="5" t="s">
        <v>30</v>
      </c>
    </row>
    <row r="123" spans="1:11" x14ac:dyDescent="0.25">
      <c r="A123" s="1" t="s">
        <v>32</v>
      </c>
      <c r="C123" s="8" t="s">
        <v>33</v>
      </c>
    </row>
    <row r="124" spans="1:11" x14ac:dyDescent="0.25">
      <c r="A124" t="s">
        <v>31</v>
      </c>
      <c r="C124" s="7">
        <v>8</v>
      </c>
    </row>
    <row r="125" spans="1:11" x14ac:dyDescent="0.25">
      <c r="A125" t="s">
        <v>34</v>
      </c>
      <c r="C125" s="7">
        <v>805</v>
      </c>
    </row>
    <row r="126" spans="1:11" x14ac:dyDescent="0.25">
      <c r="A126" s="10" t="s">
        <v>35</v>
      </c>
      <c r="B126" s="10"/>
      <c r="C126" s="11">
        <v>1530</v>
      </c>
    </row>
    <row r="127" spans="1:11" x14ac:dyDescent="0.25">
      <c r="A127" s="12" t="s">
        <v>36</v>
      </c>
      <c r="C127" s="13">
        <v>3051</v>
      </c>
    </row>
    <row r="128" spans="1:11" x14ac:dyDescent="0.25">
      <c r="A128" s="12" t="s">
        <v>37</v>
      </c>
      <c r="C128" s="14">
        <f>+C126/C127</f>
        <v>0.50147492625368728</v>
      </c>
    </row>
    <row r="129" spans="1:3" x14ac:dyDescent="0.25">
      <c r="A129" s="12" t="s">
        <v>38</v>
      </c>
      <c r="C129" s="14">
        <f>(C127-C126)/C127</f>
        <v>0.49852507374631266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9"/>
  <sheetViews>
    <sheetView tabSelected="1" workbookViewId="0">
      <selection activeCell="E95" sqref="E95"/>
    </sheetView>
  </sheetViews>
  <sheetFormatPr baseColWidth="10" defaultRowHeight="15" x14ac:dyDescent="0.25"/>
  <cols>
    <col min="2" max="2" width="14.140625" customWidth="1"/>
  </cols>
  <sheetData>
    <row r="1" spans="1:9" ht="26.25" x14ac:dyDescent="0.4">
      <c r="A1" s="17" t="s">
        <v>45</v>
      </c>
      <c r="B1" s="17"/>
      <c r="C1" s="17"/>
      <c r="D1" s="17"/>
      <c r="E1" s="17"/>
      <c r="F1" s="17"/>
      <c r="G1" s="17"/>
      <c r="H1" s="17"/>
      <c r="I1" s="17"/>
    </row>
    <row r="4" spans="1:9" x14ac:dyDescent="0.25">
      <c r="D4" s="5" t="s">
        <v>20</v>
      </c>
      <c r="F4" s="3" t="s">
        <v>6</v>
      </c>
      <c r="G4" s="4" t="s">
        <v>23</v>
      </c>
    </row>
    <row r="6" spans="1:9" x14ac:dyDescent="0.25">
      <c r="D6" t="s">
        <v>7</v>
      </c>
    </row>
    <row r="7" spans="1:9" x14ac:dyDescent="0.25">
      <c r="D7" t="s">
        <v>5</v>
      </c>
    </row>
    <row r="8" spans="1:9" x14ac:dyDescent="0.25">
      <c r="D8" t="s">
        <v>11</v>
      </c>
    </row>
    <row r="15" spans="1:9" x14ac:dyDescent="0.25">
      <c r="A15" s="6"/>
      <c r="B15" s="6"/>
      <c r="C15" s="6"/>
      <c r="D15" s="6"/>
      <c r="E15" s="6"/>
      <c r="F15" s="6"/>
      <c r="G15" s="6"/>
      <c r="H15" s="6"/>
      <c r="I15" s="6"/>
    </row>
    <row r="20" spans="1:9" x14ac:dyDescent="0.25">
      <c r="D20" s="5" t="s">
        <v>12</v>
      </c>
      <c r="F20" s="3"/>
      <c r="G20" s="3" t="s">
        <v>6</v>
      </c>
      <c r="H20" s="4" t="s">
        <v>39</v>
      </c>
    </row>
    <row r="23" spans="1:9" x14ac:dyDescent="0.25">
      <c r="D23" t="s">
        <v>13</v>
      </c>
    </row>
    <row r="24" spans="1:9" x14ac:dyDescent="0.25">
      <c r="D24" t="s">
        <v>5</v>
      </c>
    </row>
    <row r="25" spans="1:9" x14ac:dyDescent="0.25">
      <c r="D25" t="s">
        <v>11</v>
      </c>
    </row>
    <row r="31" spans="1:9" x14ac:dyDescent="0.25">
      <c r="A31" s="6"/>
      <c r="B31" s="6"/>
      <c r="C31" s="6"/>
      <c r="D31" s="6"/>
      <c r="E31" s="6"/>
      <c r="F31" s="6"/>
      <c r="G31" s="6"/>
      <c r="H31" s="6"/>
      <c r="I31" s="6"/>
    </row>
    <row r="35" spans="1:9" x14ac:dyDescent="0.25">
      <c r="D35" s="5" t="s">
        <v>14</v>
      </c>
      <c r="F35" s="3"/>
      <c r="G35" s="3" t="s">
        <v>6</v>
      </c>
      <c r="H35" s="4" t="s">
        <v>40</v>
      </c>
    </row>
    <row r="38" spans="1:9" x14ac:dyDescent="0.25">
      <c r="D38" t="s">
        <v>16</v>
      </c>
    </row>
    <row r="39" spans="1:9" x14ac:dyDescent="0.25">
      <c r="D39" t="s">
        <v>15</v>
      </c>
    </row>
    <row r="40" spans="1:9" x14ac:dyDescent="0.25">
      <c r="D40" t="s">
        <v>5</v>
      </c>
    </row>
    <row r="41" spans="1:9" x14ac:dyDescent="0.25">
      <c r="D41" t="s">
        <v>11</v>
      </c>
    </row>
    <row r="46" spans="1:9" x14ac:dyDescent="0.25">
      <c r="A46" s="6"/>
      <c r="B46" s="6"/>
      <c r="C46" s="6"/>
      <c r="D46" s="6"/>
      <c r="E46" s="6"/>
      <c r="F46" s="6"/>
      <c r="G46" s="6"/>
      <c r="H46" s="6"/>
      <c r="I46" s="6"/>
    </row>
    <row r="50" spans="1:9" x14ac:dyDescent="0.25">
      <c r="D50" s="5" t="s">
        <v>17</v>
      </c>
      <c r="F50" s="3" t="s">
        <v>6</v>
      </c>
      <c r="G50" s="4" t="s">
        <v>23</v>
      </c>
    </row>
    <row r="52" spans="1:9" x14ac:dyDescent="0.25">
      <c r="D52" t="s">
        <v>18</v>
      </c>
    </row>
    <row r="53" spans="1:9" x14ac:dyDescent="0.25">
      <c r="D53" t="s">
        <v>5</v>
      </c>
    </row>
    <row r="54" spans="1:9" x14ac:dyDescent="0.25">
      <c r="D54" t="s">
        <v>11</v>
      </c>
    </row>
    <row r="61" spans="1:9" x14ac:dyDescent="0.25">
      <c r="A61" s="6"/>
      <c r="B61" s="6"/>
      <c r="C61" s="6"/>
      <c r="D61" s="6"/>
      <c r="E61" s="6"/>
      <c r="F61" s="6"/>
      <c r="G61" s="6"/>
      <c r="H61" s="6"/>
      <c r="I61" s="6"/>
    </row>
    <row r="65" spans="1:9" x14ac:dyDescent="0.25">
      <c r="D65" s="5" t="s">
        <v>21</v>
      </c>
      <c r="F65" s="3"/>
      <c r="G65" s="3" t="s">
        <v>6</v>
      </c>
      <c r="H65" s="4" t="s">
        <v>44</v>
      </c>
    </row>
    <row r="68" spans="1:9" x14ac:dyDescent="0.25">
      <c r="D68" t="s">
        <v>22</v>
      </c>
    </row>
    <row r="69" spans="1:9" x14ac:dyDescent="0.25">
      <c r="D69" t="s">
        <v>15</v>
      </c>
    </row>
    <row r="70" spans="1:9" x14ac:dyDescent="0.25">
      <c r="D70" t="s">
        <v>5</v>
      </c>
    </row>
    <row r="71" spans="1:9" x14ac:dyDescent="0.25">
      <c r="D71" t="s">
        <v>11</v>
      </c>
    </row>
    <row r="76" spans="1:9" x14ac:dyDescent="0.25">
      <c r="A76" s="6"/>
      <c r="B76" s="6"/>
      <c r="C76" s="6"/>
      <c r="D76" s="6"/>
      <c r="E76" s="6"/>
      <c r="F76" s="6"/>
      <c r="G76" s="6"/>
      <c r="H76" s="6"/>
      <c r="I76" s="6"/>
    </row>
    <row r="80" spans="1:9" x14ac:dyDescent="0.25">
      <c r="D80" s="5" t="s">
        <v>24</v>
      </c>
      <c r="F80" s="3"/>
      <c r="G80" s="3" t="s">
        <v>6</v>
      </c>
      <c r="H80" s="4" t="s">
        <v>44</v>
      </c>
    </row>
    <row r="83" spans="1:9" x14ac:dyDescent="0.25">
      <c r="D83" t="s">
        <v>25</v>
      </c>
    </row>
    <row r="84" spans="1:9" x14ac:dyDescent="0.25">
      <c r="D84" t="s">
        <v>9</v>
      </c>
    </row>
    <row r="85" spans="1:9" x14ac:dyDescent="0.25">
      <c r="D85" t="s">
        <v>5</v>
      </c>
    </row>
    <row r="86" spans="1:9" x14ac:dyDescent="0.25">
      <c r="D86" t="s">
        <v>11</v>
      </c>
    </row>
    <row r="91" spans="1:9" x14ac:dyDescent="0.25">
      <c r="A91" s="6"/>
      <c r="B91" s="6"/>
      <c r="C91" s="6"/>
      <c r="D91" s="6"/>
      <c r="E91" s="6"/>
      <c r="F91" s="6"/>
      <c r="G91" s="6"/>
      <c r="H91" s="6"/>
      <c r="I91" s="6"/>
    </row>
    <row r="93" spans="1:9" x14ac:dyDescent="0.25">
      <c r="A93" s="5" t="s">
        <v>30</v>
      </c>
    </row>
    <row r="94" spans="1:9" x14ac:dyDescent="0.25">
      <c r="A94" s="1" t="s">
        <v>32</v>
      </c>
      <c r="C94" s="8" t="s">
        <v>33</v>
      </c>
    </row>
    <row r="95" spans="1:9" x14ac:dyDescent="0.25">
      <c r="A95" t="s">
        <v>31</v>
      </c>
      <c r="C95" s="7">
        <v>6</v>
      </c>
    </row>
    <row r="96" spans="1:9" x14ac:dyDescent="0.25">
      <c r="A96" t="s">
        <v>34</v>
      </c>
      <c r="C96" s="7">
        <v>504</v>
      </c>
    </row>
    <row r="97" spans="1:3" x14ac:dyDescent="0.25">
      <c r="A97" s="15" t="s">
        <v>35</v>
      </c>
      <c r="B97" s="15"/>
      <c r="C97" s="16">
        <v>868</v>
      </c>
    </row>
    <row r="98" spans="1:3" x14ac:dyDescent="0.25">
      <c r="A98" s="12" t="s">
        <v>42</v>
      </c>
      <c r="B98" s="15"/>
      <c r="C98" s="13">
        <v>1000</v>
      </c>
    </row>
    <row r="99" spans="1:3" x14ac:dyDescent="0.25">
      <c r="A99" s="12" t="s">
        <v>43</v>
      </c>
      <c r="C99" s="13">
        <v>500</v>
      </c>
    </row>
  </sheetData>
  <mergeCells count="1">
    <mergeCell ref="A1:I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500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Franklin Perez</dc:creator>
  <cp:lastModifiedBy>Gustavo Pérez Robles</cp:lastModifiedBy>
  <dcterms:created xsi:type="dcterms:W3CDTF">2021-08-09T21:48:23Z</dcterms:created>
  <dcterms:modified xsi:type="dcterms:W3CDTF">2021-08-16T23:26:28Z</dcterms:modified>
</cp:coreProperties>
</file>